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ra.lund.se\GroupData\304099\Upphandlingar 2019\Förvaltningsövergripande tjänster\RPA\04. Upphandlingsdokument\"/>
    </mc:Choice>
  </mc:AlternateContent>
  <bookViews>
    <workbookView xWindow="0" yWindow="0" windowWidth="18375" windowHeight="6900"/>
  </bookViews>
  <sheets>
    <sheet name="Information" sheetId="6" r:id="rId1"/>
    <sheet name="1.Sammanställning" sheetId="5" r:id="rId2"/>
    <sheet name="2.Målmiljö &amp; licenser" sheetId="2" r:id="rId3"/>
    <sheet name="3.Uppstartsprojekt &amp; konsulter" sheetId="3" r:id="rId4"/>
    <sheet name="4.Tilldelningskriterier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4" l="1"/>
  <c r="E5" i="4" s="1"/>
  <c r="D33" i="4"/>
  <c r="E6" i="4" s="1"/>
  <c r="E7" i="4"/>
  <c r="F7" i="4" s="1"/>
  <c r="C16" i="5" s="1"/>
  <c r="E8" i="4"/>
  <c r="F8" i="4" s="1"/>
  <c r="C17" i="5" s="1"/>
  <c r="C33" i="4"/>
  <c r="F18" i="3"/>
  <c r="F17" i="3"/>
  <c r="F16" i="3"/>
  <c r="F15" i="3"/>
  <c r="F14" i="3"/>
  <c r="F13" i="3"/>
  <c r="F12" i="3"/>
  <c r="F11" i="3"/>
  <c r="F10" i="3"/>
  <c r="F9" i="3"/>
  <c r="F4" i="3"/>
  <c r="F5" i="3" s="1"/>
  <c r="C9" i="5" s="1"/>
  <c r="F15" i="2"/>
  <c r="F14" i="2"/>
  <c r="F13" i="2"/>
  <c r="F12" i="2"/>
  <c r="F8" i="2"/>
  <c r="F7" i="2"/>
  <c r="F6" i="2"/>
  <c r="F5" i="2"/>
  <c r="F4" i="2"/>
  <c r="F16" i="2" l="1"/>
  <c r="C8" i="5" s="1"/>
  <c r="F9" i="2"/>
  <c r="C7" i="5" s="1"/>
  <c r="F19" i="3"/>
  <c r="C10" i="5" s="1"/>
  <c r="F5" i="4"/>
  <c r="C14" i="5" s="1"/>
  <c r="F6" i="4"/>
  <c r="C15" i="5" s="1"/>
  <c r="C11" i="5" l="1"/>
  <c r="C20" i="5" s="1"/>
  <c r="C18" i="5"/>
  <c r="F9" i="4"/>
</calcChain>
</file>

<file path=xl/sharedStrings.xml><?xml version="1.0" encoding="utf-8"?>
<sst xmlns="http://schemas.openxmlformats.org/spreadsheetml/2006/main" count="110" uniqueCount="71">
  <si>
    <t>Antal</t>
  </si>
  <si>
    <t>á pris</t>
  </si>
  <si>
    <t>Pris</t>
  </si>
  <si>
    <t>Pris för projektledning/lösningsdesign/installation av ovan målmiljö</t>
  </si>
  <si>
    <t>Totalpris installation</t>
  </si>
  <si>
    <t xml:space="preserve">Totalpris kompletteringslicenser </t>
  </si>
  <si>
    <t>Viktning</t>
  </si>
  <si>
    <t>Totalpris konsult</t>
  </si>
  <si>
    <t>Robot (Oövervakad)</t>
  </si>
  <si>
    <t>Robot (Övervakad)</t>
  </si>
  <si>
    <t>Verksamhetsutvecklare / Förändringsledare - nivå 3</t>
  </si>
  <si>
    <t>Verksamhetsutvecklare / Förändringsledare - nivå 4</t>
  </si>
  <si>
    <t>Krav / Processanalytiker - nivå 2</t>
  </si>
  <si>
    <t>Krav / Processanalytiker - nivå 3</t>
  </si>
  <si>
    <t>RPA-utvecklare på distans - nivå 2</t>
  </si>
  <si>
    <t>RPA-utvecklare på distans - nivå 3</t>
  </si>
  <si>
    <t>Användbarhet</t>
  </si>
  <si>
    <t>Referenstagning</t>
  </si>
  <si>
    <t>Uppstartsprojektet</t>
  </si>
  <si>
    <t>Kompletteringslicenser</t>
  </si>
  <si>
    <t>Uppstartsprojekt</t>
  </si>
  <si>
    <t>Konsult (timpris)</t>
  </si>
  <si>
    <t>Kompetensöverföring</t>
  </si>
  <si>
    <t>Test och utvecklingsmiljö</t>
  </si>
  <si>
    <t>Antal (st)</t>
  </si>
  <si>
    <t xml:space="preserve"> Antal (st)</t>
  </si>
  <si>
    <t>Antal (h)</t>
  </si>
  <si>
    <t xml:space="preserve">Totalpris målmiljö </t>
  </si>
  <si>
    <t>Målmiljö</t>
  </si>
  <si>
    <t>Utmärkt</t>
  </si>
  <si>
    <t>OK</t>
  </si>
  <si>
    <t>MVG</t>
  </si>
  <si>
    <t>VG</t>
  </si>
  <si>
    <t>G</t>
  </si>
  <si>
    <t>IG</t>
  </si>
  <si>
    <t>RPA-utvecklare - nivå 2</t>
  </si>
  <si>
    <t>RPA-utvecklare - nivå 3</t>
  </si>
  <si>
    <t>Teknisk lösningsarkitekt RPA - nivå 3</t>
  </si>
  <si>
    <t>Teknisk lösningsarkitekt RPA - nivå 4</t>
  </si>
  <si>
    <t>Utvecklingsverktyg</t>
  </si>
  <si>
    <t>Administratörskonsol (För monitorering, exekvering och schemaläggning)</t>
  </si>
  <si>
    <t>Ej acceptabelt</t>
  </si>
  <si>
    <t>Totalt anbudspris</t>
  </si>
  <si>
    <t>Sammanställning anbudspris</t>
  </si>
  <si>
    <t>SEK</t>
  </si>
  <si>
    <t>Sammanställning tilldelningskriterier</t>
  </si>
  <si>
    <t>Referenser</t>
  </si>
  <si>
    <t>Totalt mervärde</t>
  </si>
  <si>
    <t>Jämförelsesumma</t>
  </si>
  <si>
    <t>Mervärde</t>
  </si>
  <si>
    <t>Sum</t>
  </si>
  <si>
    <t>Anbudsgivare:</t>
  </si>
  <si>
    <t>Målmiljö och kompletteringslicenser</t>
  </si>
  <si>
    <t>Uppstartsprojekt och konsulter</t>
  </si>
  <si>
    <t>Tilldelningskriterier</t>
  </si>
  <si>
    <t>Summering Tilldelningskriterier</t>
  </si>
  <si>
    <t>7.3.1 Användbarhet</t>
  </si>
  <si>
    <t>Användarfall</t>
  </si>
  <si>
    <t>Bedömning</t>
  </si>
  <si>
    <t>7.3.2 Referenser</t>
  </si>
  <si>
    <t>Fråga 1</t>
  </si>
  <si>
    <t>Fråga 2</t>
  </si>
  <si>
    <t>Fråga 3</t>
  </si>
  <si>
    <t>Fråga 4</t>
  </si>
  <si>
    <t>Fråga 5</t>
  </si>
  <si>
    <t>Fråga 6</t>
  </si>
  <si>
    <t>#</t>
  </si>
  <si>
    <t>Ref. 1 Mervärde</t>
  </si>
  <si>
    <t>Ref. 2 Mervärde</t>
  </si>
  <si>
    <t>7.3.3 Uppstartsprojekt</t>
  </si>
  <si>
    <t>7.3.4 Kompetensöverföring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</si>
</sst>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42">
    <xf numFmtId="0" fontId="0" fillId="0" borderId="0" xfId="0"/>
    <xf numFmtId="0" fontId="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vertical="center"/>
    </xf>
    <xf numFmtId="164" fontId="0" fillId="0" borderId="2" xfId="1" applyNumberFormat="1" applyFont="1" applyBorder="1"/>
    <xf numFmtId="164" fontId="2" fillId="0" borderId="2" xfId="1" applyNumberFormat="1" applyFont="1" applyBorder="1"/>
    <xf numFmtId="164" fontId="0" fillId="0" borderId="0" xfId="1" applyNumberFormat="1" applyFont="1"/>
    <xf numFmtId="0" fontId="2" fillId="0" borderId="0" xfId="0" applyFont="1" applyBorder="1" applyAlignment="1">
      <alignment vertical="center"/>
    </xf>
    <xf numFmtId="0" fontId="0" fillId="0" borderId="0" xfId="0" applyBorder="1"/>
    <xf numFmtId="164" fontId="0" fillId="0" borderId="0" xfId="1" applyNumberFormat="1" applyFont="1" applyBorder="1"/>
    <xf numFmtId="164" fontId="2" fillId="0" borderId="0" xfId="1" applyNumberFormat="1" applyFont="1" applyBorder="1"/>
    <xf numFmtId="0" fontId="0" fillId="0" borderId="2" xfId="0" applyBorder="1" applyAlignment="1">
      <alignment horizontal="left" vertical="center"/>
    </xf>
    <xf numFmtId="164" fontId="0" fillId="2" borderId="1" xfId="2" applyNumberFormat="1" applyFont="1"/>
    <xf numFmtId="164" fontId="0" fillId="2" borderId="2" xfId="2" applyNumberFormat="1" applyFont="1" applyBorder="1"/>
    <xf numFmtId="0" fontId="0" fillId="0" borderId="2" xfId="0" applyFill="1" applyBorder="1"/>
    <xf numFmtId="0" fontId="2" fillId="0" borderId="2" xfId="0" applyFont="1" applyBorder="1"/>
    <xf numFmtId="0" fontId="0" fillId="0" borderId="0" xfId="0" applyFont="1" applyBorder="1" applyAlignment="1">
      <alignment vertical="center"/>
    </xf>
    <xf numFmtId="0" fontId="2" fillId="0" borderId="0" xfId="0" applyFont="1"/>
    <xf numFmtId="0" fontId="0" fillId="0" borderId="3" xfId="0" applyFont="1" applyBorder="1" applyAlignment="1">
      <alignment vertical="center"/>
    </xf>
    <xf numFmtId="164" fontId="0" fillId="0" borderId="3" xfId="1" applyNumberFormat="1" applyFont="1" applyBorder="1"/>
    <xf numFmtId="0" fontId="2" fillId="0" borderId="3" xfId="0" applyFont="1" applyBorder="1"/>
    <xf numFmtId="0" fontId="0" fillId="0" borderId="3" xfId="0" applyBorder="1"/>
    <xf numFmtId="0" fontId="2" fillId="0" borderId="3" xfId="0" applyFont="1" applyFill="1" applyBorder="1" applyAlignment="1">
      <alignment vertical="center"/>
    </xf>
    <xf numFmtId="164" fontId="2" fillId="0" borderId="0" xfId="1" applyNumberFormat="1" applyFont="1"/>
    <xf numFmtId="0" fontId="0" fillId="0" borderId="2" xfId="0" applyBorder="1" applyAlignment="1">
      <alignment horizontal="center"/>
    </xf>
    <xf numFmtId="0" fontId="2" fillId="0" borderId="0" xfId="0" applyFont="1" applyAlignment="1"/>
    <xf numFmtId="0" fontId="0" fillId="3" borderId="2" xfId="0" applyFill="1" applyBorder="1"/>
    <xf numFmtId="164" fontId="0" fillId="3" borderId="2" xfId="1" applyNumberFormat="1" applyFont="1" applyFill="1" applyBorder="1"/>
    <xf numFmtId="0" fontId="2" fillId="0" borderId="3" xfId="0" applyFont="1" applyBorder="1" applyAlignment="1"/>
    <xf numFmtId="164" fontId="0" fillId="5" borderId="2" xfId="2" applyNumberFormat="1" applyFont="1" applyFill="1" applyBorder="1"/>
    <xf numFmtId="0" fontId="0" fillId="0" borderId="0" xfId="0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3" borderId="2" xfId="0" applyNumberFormat="1" applyFill="1" applyBorder="1"/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64" fontId="2" fillId="4" borderId="5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49" fontId="0" fillId="2" borderId="8" xfId="2" applyNumberFormat="1" applyFont="1" applyBorder="1" applyAlignment="1">
      <alignment horizontal="center"/>
    </xf>
    <xf numFmtId="49" fontId="0" fillId="2" borderId="9" xfId="2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</cellXfs>
  <cellStyles count="3">
    <cellStyle name="Anteckning" xfId="2" builtinId="10"/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</xdr:row>
      <xdr:rowOff>114300</xdr:rowOff>
    </xdr:from>
    <xdr:to>
      <xdr:col>11</xdr:col>
      <xdr:colOff>428625</xdr:colOff>
      <xdr:row>20</xdr:row>
      <xdr:rowOff>85725</xdr:rowOff>
    </xdr:to>
    <xdr:sp macro="" textlink="">
      <xdr:nvSpPr>
        <xdr:cNvPr id="2" name="textruta 1"/>
        <xdr:cNvSpPr txBox="1"/>
      </xdr:nvSpPr>
      <xdr:spPr>
        <a:xfrm>
          <a:off x="361950" y="304800"/>
          <a:ext cx="6772275" cy="3590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 b="1"/>
            <a:t>Bilaga - Prismatris</a:t>
          </a:r>
        </a:p>
        <a:p>
          <a:endParaRPr lang="sv-SE" sz="1100"/>
        </a:p>
        <a:p>
          <a:r>
            <a:rPr lang="sv-SE" sz="1100" b="1"/>
            <a:t>Innehåll:</a:t>
          </a:r>
        </a:p>
        <a:p>
          <a:r>
            <a:rPr lang="sv-SE" sz="1100"/>
            <a:t>1. Sammanställning</a:t>
          </a:r>
        </a:p>
        <a:p>
          <a:r>
            <a:rPr lang="sv-SE" sz="1100"/>
            <a:t>2. Målmiljö och</a:t>
          </a:r>
          <a:r>
            <a:rPr lang="sv-SE" sz="1100" baseline="0"/>
            <a:t> licenser</a:t>
          </a:r>
          <a:endParaRPr lang="sv-SE" sz="1100"/>
        </a:p>
        <a:p>
          <a:r>
            <a:rPr lang="sv-SE" sz="1100"/>
            <a:t>3.</a:t>
          </a:r>
          <a:r>
            <a:rPr lang="sv-SE" sz="1100" baseline="0"/>
            <a:t> Uppstartsprojekt och konsulter</a:t>
          </a:r>
        </a:p>
        <a:p>
          <a:r>
            <a:rPr lang="sv-SE" sz="1100" baseline="0"/>
            <a:t>4. Tilldelningskriterier</a:t>
          </a:r>
        </a:p>
        <a:p>
          <a:endParaRPr lang="sv-SE" sz="1100" baseline="0"/>
        </a:p>
        <a:p>
          <a:r>
            <a:rPr lang="sv-SE" sz="1100" b="1"/>
            <a:t>Gör så här:</a:t>
          </a:r>
        </a:p>
        <a:p>
          <a:r>
            <a:rPr lang="sv-SE" sz="1100"/>
            <a:t>1. Sammanställning - endast gula</a:t>
          </a:r>
          <a:r>
            <a:rPr lang="sv-SE" sz="1100" baseline="0"/>
            <a:t> celler ska fyllas i av anbudsgivare.</a:t>
          </a:r>
        </a:p>
        <a:p>
          <a:r>
            <a:rPr lang="sv-SE" sz="1100" baseline="0"/>
            <a:t>2. Målmiljö och licenser - endast gula celler ska fyllas i av anbudsgivare.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v-SE" sz="1100" baseline="0"/>
            <a:t>3. Uppstartsprojekt och konsulter - </a:t>
          </a:r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endast gula celler ska fyllas i av anbudsgivare.</a:t>
          </a:r>
          <a:endParaRPr lang="sv-SE" sz="1100" baseline="0"/>
        </a:p>
        <a:p>
          <a:r>
            <a:rPr lang="sv-SE" sz="1100" baseline="0"/>
            <a:t>4. Tilldelningskriterier - Fylls i av upphandlande myndighet efter utvärderingsperioden och delges vid tilldelning.</a:t>
          </a:r>
          <a:endParaRPr lang="sv-S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B22" sqref="B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1"/>
  <sheetViews>
    <sheetView showGridLines="0" workbookViewId="0">
      <selection activeCell="E11" sqref="E11"/>
    </sheetView>
  </sheetViews>
  <sheetFormatPr defaultRowHeight="15" x14ac:dyDescent="0.25"/>
  <cols>
    <col min="2" max="2" width="34.7109375" bestFit="1" customWidth="1"/>
    <col min="3" max="3" width="15.140625" bestFit="1" customWidth="1"/>
  </cols>
  <sheetData>
    <row r="2" spans="2:3" x14ac:dyDescent="0.25">
      <c r="B2" s="17" t="s">
        <v>51</v>
      </c>
    </row>
    <row r="3" spans="2:3" x14ac:dyDescent="0.25">
      <c r="B3" s="38"/>
      <c r="C3" s="39"/>
    </row>
    <row r="6" spans="2:3" x14ac:dyDescent="0.25">
      <c r="B6" s="20" t="s">
        <v>43</v>
      </c>
      <c r="C6" s="20" t="s">
        <v>44</v>
      </c>
    </row>
    <row r="7" spans="2:3" x14ac:dyDescent="0.25">
      <c r="B7" s="16" t="s">
        <v>27</v>
      </c>
      <c r="C7" s="9">
        <f>'2.Målmiljö &amp; licenser'!F9</f>
        <v>0</v>
      </c>
    </row>
    <row r="8" spans="2:3" x14ac:dyDescent="0.25">
      <c r="B8" s="16" t="s">
        <v>5</v>
      </c>
      <c r="C8" s="9">
        <f>'2.Målmiljö &amp; licenser'!F16</f>
        <v>0</v>
      </c>
    </row>
    <row r="9" spans="2:3" x14ac:dyDescent="0.25">
      <c r="B9" s="16" t="s">
        <v>4</v>
      </c>
      <c r="C9" s="9">
        <f>'3.Uppstartsprojekt &amp; konsulter'!F5</f>
        <v>0</v>
      </c>
    </row>
    <row r="10" spans="2:3" x14ac:dyDescent="0.25">
      <c r="B10" s="18" t="s">
        <v>7</v>
      </c>
      <c r="C10" s="19">
        <f>'3.Uppstartsprojekt &amp; konsulter'!F19</f>
        <v>0</v>
      </c>
    </row>
    <row r="11" spans="2:3" x14ac:dyDescent="0.25">
      <c r="B11" s="7" t="s">
        <v>42</v>
      </c>
      <c r="C11" s="10">
        <f>SUM(C7:C10)</f>
        <v>0</v>
      </c>
    </row>
    <row r="12" spans="2:3" x14ac:dyDescent="0.25">
      <c r="B12" s="8"/>
    </row>
    <row r="13" spans="2:3" x14ac:dyDescent="0.25">
      <c r="B13" s="22" t="s">
        <v>45</v>
      </c>
      <c r="C13" s="21"/>
    </row>
    <row r="14" spans="2:3" x14ac:dyDescent="0.25">
      <c r="B14" t="s">
        <v>16</v>
      </c>
      <c r="C14" s="6">
        <f>'4.Tilldelningskriterier'!F5</f>
        <v>0</v>
      </c>
    </row>
    <row r="15" spans="2:3" x14ac:dyDescent="0.25">
      <c r="B15" t="s">
        <v>46</v>
      </c>
      <c r="C15" s="6">
        <f>'4.Tilldelningskriterier'!F6</f>
        <v>0</v>
      </c>
    </row>
    <row r="16" spans="2:3" x14ac:dyDescent="0.25">
      <c r="B16" t="s">
        <v>20</v>
      </c>
      <c r="C16" s="6">
        <f>'4.Tilldelningskriterier'!F7</f>
        <v>0</v>
      </c>
    </row>
    <row r="17" spans="2:3" x14ac:dyDescent="0.25">
      <c r="B17" s="21" t="s">
        <v>22</v>
      </c>
      <c r="C17" s="19">
        <f>'4.Tilldelningskriterier'!F8</f>
        <v>0</v>
      </c>
    </row>
    <row r="18" spans="2:3" x14ac:dyDescent="0.25">
      <c r="B18" s="17" t="s">
        <v>47</v>
      </c>
      <c r="C18" s="23">
        <f>SUM(C14:C17)</f>
        <v>0</v>
      </c>
    </row>
    <row r="19" spans="2:3" ht="15.75" thickBot="1" x14ac:dyDescent="0.3"/>
    <row r="20" spans="2:3" x14ac:dyDescent="0.25">
      <c r="B20" s="34" t="s">
        <v>48</v>
      </c>
      <c r="C20" s="36">
        <f>C11+C18</f>
        <v>0</v>
      </c>
    </row>
    <row r="21" spans="2:3" ht="15.75" thickBot="1" x14ac:dyDescent="0.3">
      <c r="B21" s="35"/>
      <c r="C21" s="37"/>
    </row>
  </sheetData>
  <mergeCells count="3">
    <mergeCell ref="B20:B21"/>
    <mergeCell ref="C20:C21"/>
    <mergeCell ref="B3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36" sqref="B36"/>
    </sheetView>
  </sheetViews>
  <sheetFormatPr defaultRowHeight="15" x14ac:dyDescent="0.25"/>
  <cols>
    <col min="2" max="2" width="67.85546875" bestFit="1" customWidth="1"/>
    <col min="3" max="3" width="9.5703125" bestFit="1" customWidth="1"/>
    <col min="4" max="4" width="8.42578125" bestFit="1" customWidth="1"/>
    <col min="5" max="5" width="11" bestFit="1" customWidth="1"/>
    <col min="6" max="6" width="12.42578125" bestFit="1" customWidth="1"/>
  </cols>
  <sheetData>
    <row r="1" spans="2:6" ht="21" x14ac:dyDescent="0.35">
      <c r="B1" s="40" t="s">
        <v>52</v>
      </c>
      <c r="C1" s="40"/>
      <c r="D1" s="40"/>
      <c r="E1" s="40"/>
      <c r="F1" s="40"/>
    </row>
    <row r="3" spans="2:6" x14ac:dyDescent="0.25">
      <c r="B3" s="1" t="s">
        <v>28</v>
      </c>
      <c r="C3" s="15" t="s">
        <v>24</v>
      </c>
      <c r="D3" s="15" t="s">
        <v>6</v>
      </c>
      <c r="E3" s="5" t="s">
        <v>1</v>
      </c>
      <c r="F3" s="5" t="s">
        <v>2</v>
      </c>
    </row>
    <row r="4" spans="2:6" x14ac:dyDescent="0.25">
      <c r="B4" s="3" t="s">
        <v>8</v>
      </c>
      <c r="C4" s="2">
        <v>2</v>
      </c>
      <c r="D4" s="2">
        <v>3</v>
      </c>
      <c r="E4" s="13"/>
      <c r="F4" s="4">
        <f t="shared" ref="F4:F8" si="0">C4*D4*E4</f>
        <v>0</v>
      </c>
    </row>
    <row r="5" spans="2:6" x14ac:dyDescent="0.25">
      <c r="B5" s="3" t="s">
        <v>9</v>
      </c>
      <c r="C5" s="2">
        <v>2</v>
      </c>
      <c r="D5" s="2">
        <v>3</v>
      </c>
      <c r="E5" s="13"/>
      <c r="F5" s="4">
        <f t="shared" si="0"/>
        <v>0</v>
      </c>
    </row>
    <row r="6" spans="2:6" x14ac:dyDescent="0.25">
      <c r="B6" s="3" t="s">
        <v>39</v>
      </c>
      <c r="C6" s="2">
        <v>4</v>
      </c>
      <c r="D6" s="2">
        <v>3</v>
      </c>
      <c r="E6" s="13"/>
      <c r="F6" s="4">
        <f t="shared" si="0"/>
        <v>0</v>
      </c>
    </row>
    <row r="7" spans="2:6" x14ac:dyDescent="0.25">
      <c r="B7" s="3" t="s">
        <v>40</v>
      </c>
      <c r="C7" s="2">
        <v>1</v>
      </c>
      <c r="D7" s="2">
        <v>3</v>
      </c>
      <c r="E7" s="13"/>
      <c r="F7" s="4">
        <f t="shared" si="0"/>
        <v>0</v>
      </c>
    </row>
    <row r="8" spans="2:6" x14ac:dyDescent="0.25">
      <c r="B8" s="11" t="s">
        <v>23</v>
      </c>
      <c r="C8" s="2">
        <v>1</v>
      </c>
      <c r="D8" s="14">
        <v>3</v>
      </c>
      <c r="E8" s="13"/>
      <c r="F8" s="4">
        <f t="shared" si="0"/>
        <v>0</v>
      </c>
    </row>
    <row r="9" spans="2:6" x14ac:dyDescent="0.25">
      <c r="B9" s="1" t="s">
        <v>27</v>
      </c>
      <c r="C9" s="2"/>
      <c r="D9" s="2"/>
      <c r="E9" s="4"/>
      <c r="F9" s="5">
        <f>SUM(F4:F8)</f>
        <v>0</v>
      </c>
    </row>
    <row r="10" spans="2:6" x14ac:dyDescent="0.25">
      <c r="B10" s="7"/>
      <c r="C10" s="8"/>
      <c r="D10" s="8"/>
      <c r="E10" s="9"/>
      <c r="F10" s="10"/>
    </row>
    <row r="11" spans="2:6" x14ac:dyDescent="0.25">
      <c r="B11" s="1" t="s">
        <v>19</v>
      </c>
      <c r="C11" s="15" t="s">
        <v>25</v>
      </c>
      <c r="D11" s="15" t="s">
        <v>6</v>
      </c>
      <c r="E11" s="5" t="s">
        <v>1</v>
      </c>
      <c r="F11" s="5" t="s">
        <v>2</v>
      </c>
    </row>
    <row r="12" spans="2:6" x14ac:dyDescent="0.25">
      <c r="B12" s="3" t="s">
        <v>8</v>
      </c>
      <c r="C12" s="2">
        <v>1</v>
      </c>
      <c r="D12" s="2">
        <v>10</v>
      </c>
      <c r="E12" s="13"/>
      <c r="F12" s="4">
        <f t="shared" ref="F12:F14" si="1">C12*D12*E12</f>
        <v>0</v>
      </c>
    </row>
    <row r="13" spans="2:6" x14ac:dyDescent="0.25">
      <c r="B13" s="3" t="s">
        <v>9</v>
      </c>
      <c r="C13" s="2">
        <v>1</v>
      </c>
      <c r="D13" s="2">
        <v>2</v>
      </c>
      <c r="E13" s="13"/>
      <c r="F13" s="4">
        <f t="shared" si="1"/>
        <v>0</v>
      </c>
    </row>
    <row r="14" spans="2:6" x14ac:dyDescent="0.25">
      <c r="B14" s="3" t="s">
        <v>39</v>
      </c>
      <c r="C14" s="2">
        <v>1</v>
      </c>
      <c r="D14" s="2">
        <v>2</v>
      </c>
      <c r="E14" s="13"/>
      <c r="F14" s="4">
        <f t="shared" si="1"/>
        <v>0</v>
      </c>
    </row>
    <row r="15" spans="2:6" x14ac:dyDescent="0.25">
      <c r="B15" s="3" t="s">
        <v>40</v>
      </c>
      <c r="C15" s="2">
        <v>1</v>
      </c>
      <c r="D15" s="2">
        <v>1</v>
      </c>
      <c r="E15" s="13"/>
      <c r="F15" s="4">
        <f>C15*D15*E15</f>
        <v>0</v>
      </c>
    </row>
    <row r="16" spans="2:6" x14ac:dyDescent="0.25">
      <c r="B16" s="1" t="s">
        <v>5</v>
      </c>
      <c r="C16" s="2"/>
      <c r="D16" s="2"/>
      <c r="E16" s="4"/>
      <c r="F16" s="5">
        <f>SUM(F12:F14)</f>
        <v>0</v>
      </c>
    </row>
  </sheetData>
  <mergeCells count="1"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showGridLines="0" workbookViewId="0">
      <selection activeCell="E24" sqref="E24"/>
    </sheetView>
  </sheetViews>
  <sheetFormatPr defaultRowHeight="15" x14ac:dyDescent="0.25"/>
  <cols>
    <col min="2" max="2" width="63" bestFit="1" customWidth="1"/>
    <col min="4" max="4" width="8.42578125" bestFit="1" customWidth="1"/>
    <col min="5" max="5" width="11" bestFit="1" customWidth="1"/>
    <col min="6" max="6" width="12.42578125" bestFit="1" customWidth="1"/>
  </cols>
  <sheetData>
    <row r="1" spans="2:6" ht="21" x14ac:dyDescent="0.35">
      <c r="B1" s="40" t="s">
        <v>53</v>
      </c>
      <c r="C1" s="40"/>
      <c r="D1" s="40"/>
      <c r="E1" s="40"/>
      <c r="F1" s="40"/>
    </row>
    <row r="3" spans="2:6" x14ac:dyDescent="0.25">
      <c r="B3" s="1" t="s">
        <v>20</v>
      </c>
      <c r="C3" s="15" t="s">
        <v>24</v>
      </c>
      <c r="D3" s="15" t="s">
        <v>6</v>
      </c>
      <c r="E3" s="5" t="s">
        <v>1</v>
      </c>
      <c r="F3" s="5" t="s">
        <v>2</v>
      </c>
    </row>
    <row r="4" spans="2:6" x14ac:dyDescent="0.25">
      <c r="B4" s="3" t="s">
        <v>3</v>
      </c>
      <c r="C4" s="2">
        <v>1</v>
      </c>
      <c r="D4" s="2">
        <v>5</v>
      </c>
      <c r="E4" s="13"/>
      <c r="F4" s="4">
        <f t="shared" ref="F4" si="0">C4*D4*E4</f>
        <v>0</v>
      </c>
    </row>
    <row r="5" spans="2:6" x14ac:dyDescent="0.25">
      <c r="B5" s="1" t="s">
        <v>4</v>
      </c>
      <c r="C5" s="2"/>
      <c r="D5" s="2"/>
      <c r="E5" s="4"/>
      <c r="F5" s="5">
        <f>SUM(F4)</f>
        <v>0</v>
      </c>
    </row>
    <row r="8" spans="2:6" x14ac:dyDescent="0.25">
      <c r="B8" s="1" t="s">
        <v>21</v>
      </c>
      <c r="C8" s="15" t="s">
        <v>26</v>
      </c>
      <c r="D8" s="15" t="s">
        <v>6</v>
      </c>
      <c r="E8" s="5" t="s">
        <v>1</v>
      </c>
      <c r="F8" s="5" t="s">
        <v>2</v>
      </c>
    </row>
    <row r="9" spans="2:6" x14ac:dyDescent="0.25">
      <c r="B9" s="11" t="s">
        <v>37</v>
      </c>
      <c r="C9" s="2">
        <v>1</v>
      </c>
      <c r="D9" s="2">
        <v>300</v>
      </c>
      <c r="E9" s="12"/>
      <c r="F9" s="4">
        <f t="shared" ref="F9:F18" si="1">C9*D9*E9</f>
        <v>0</v>
      </c>
    </row>
    <row r="10" spans="2:6" x14ac:dyDescent="0.25">
      <c r="B10" s="11" t="s">
        <v>38</v>
      </c>
      <c r="C10" s="2">
        <v>1</v>
      </c>
      <c r="D10" s="2">
        <v>100</v>
      </c>
      <c r="E10" s="12"/>
      <c r="F10" s="4">
        <f t="shared" si="1"/>
        <v>0</v>
      </c>
    </row>
    <row r="11" spans="2:6" x14ac:dyDescent="0.25">
      <c r="B11" s="11" t="s">
        <v>10</v>
      </c>
      <c r="C11" s="2">
        <v>1</v>
      </c>
      <c r="D11" s="2">
        <v>100</v>
      </c>
      <c r="E11" s="12"/>
      <c r="F11" s="4">
        <f t="shared" si="1"/>
        <v>0</v>
      </c>
    </row>
    <row r="12" spans="2:6" x14ac:dyDescent="0.25">
      <c r="B12" s="11" t="s">
        <v>11</v>
      </c>
      <c r="C12" s="2">
        <v>1</v>
      </c>
      <c r="D12" s="2">
        <v>300</v>
      </c>
      <c r="E12" s="12"/>
      <c r="F12" s="4">
        <f t="shared" si="1"/>
        <v>0</v>
      </c>
    </row>
    <row r="13" spans="2:6" x14ac:dyDescent="0.25">
      <c r="B13" s="11" t="s">
        <v>12</v>
      </c>
      <c r="C13" s="2">
        <v>1</v>
      </c>
      <c r="D13" s="2">
        <v>400</v>
      </c>
      <c r="E13" s="12"/>
      <c r="F13" s="4">
        <f t="shared" si="1"/>
        <v>0</v>
      </c>
    </row>
    <row r="14" spans="2:6" x14ac:dyDescent="0.25">
      <c r="B14" s="11" t="s">
        <v>13</v>
      </c>
      <c r="C14" s="2">
        <v>1</v>
      </c>
      <c r="D14" s="2">
        <v>600</v>
      </c>
      <c r="E14" s="12"/>
      <c r="F14" s="4">
        <f t="shared" si="1"/>
        <v>0</v>
      </c>
    </row>
    <row r="15" spans="2:6" x14ac:dyDescent="0.25">
      <c r="B15" s="11" t="s">
        <v>35</v>
      </c>
      <c r="C15" s="2">
        <v>1</v>
      </c>
      <c r="D15" s="2">
        <v>1000</v>
      </c>
      <c r="E15" s="12"/>
      <c r="F15" s="4">
        <f t="shared" si="1"/>
        <v>0</v>
      </c>
    </row>
    <row r="16" spans="2:6" x14ac:dyDescent="0.25">
      <c r="B16" s="11" t="s">
        <v>36</v>
      </c>
      <c r="C16" s="2">
        <v>1</v>
      </c>
      <c r="D16" s="2">
        <v>500</v>
      </c>
      <c r="E16" s="12"/>
      <c r="F16" s="4">
        <f t="shared" si="1"/>
        <v>0</v>
      </c>
    </row>
    <row r="17" spans="2:6" x14ac:dyDescent="0.25">
      <c r="B17" s="11" t="s">
        <v>14</v>
      </c>
      <c r="C17" s="2">
        <v>1</v>
      </c>
      <c r="D17" s="2">
        <v>100</v>
      </c>
      <c r="E17" s="12"/>
      <c r="F17" s="4">
        <f t="shared" si="1"/>
        <v>0</v>
      </c>
    </row>
    <row r="18" spans="2:6" x14ac:dyDescent="0.25">
      <c r="B18" s="11" t="s">
        <v>15</v>
      </c>
      <c r="C18" s="2">
        <v>1</v>
      </c>
      <c r="D18" s="2">
        <v>100</v>
      </c>
      <c r="E18" s="12"/>
      <c r="F18" s="4">
        <f t="shared" si="1"/>
        <v>0</v>
      </c>
    </row>
    <row r="19" spans="2:6" x14ac:dyDescent="0.25">
      <c r="B19" s="1" t="s">
        <v>7</v>
      </c>
      <c r="C19" s="2"/>
      <c r="D19" s="2"/>
      <c r="E19" s="4"/>
      <c r="F19" s="5">
        <f>SUM(F9:F18)</f>
        <v>0</v>
      </c>
    </row>
  </sheetData>
  <mergeCells count="1">
    <mergeCell ref="B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1"/>
  <sheetViews>
    <sheetView showGridLines="0" workbookViewId="0">
      <selection activeCell="K35" sqref="K35"/>
    </sheetView>
  </sheetViews>
  <sheetFormatPr defaultColWidth="9" defaultRowHeight="15" x14ac:dyDescent="0.25"/>
  <cols>
    <col min="2" max="2" width="20.7109375" bestFit="1" customWidth="1"/>
    <col min="3" max="4" width="15.140625" bestFit="1" customWidth="1"/>
    <col min="5" max="5" width="12.42578125" bestFit="1" customWidth="1"/>
    <col min="6" max="6" width="14.85546875" bestFit="1" customWidth="1"/>
    <col min="7" max="7" width="13.7109375" bestFit="1" customWidth="1"/>
    <col min="8" max="8" width="11.7109375" customWidth="1"/>
    <col min="9" max="9" width="13.85546875" bestFit="1" customWidth="1"/>
    <col min="10" max="10" width="13.7109375" bestFit="1" customWidth="1"/>
    <col min="11" max="11" width="12.42578125" bestFit="1" customWidth="1"/>
    <col min="12" max="12" width="11" bestFit="1" customWidth="1"/>
    <col min="13" max="13" width="14.85546875" bestFit="1" customWidth="1"/>
  </cols>
  <sheetData>
    <row r="1" spans="2:8" ht="21" x14ac:dyDescent="0.35">
      <c r="B1" s="40" t="s">
        <v>54</v>
      </c>
      <c r="C1" s="40"/>
      <c r="D1" s="40"/>
      <c r="E1" s="40"/>
      <c r="F1" s="40"/>
    </row>
    <row r="3" spans="2:8" x14ac:dyDescent="0.25">
      <c r="B3" s="41" t="s">
        <v>55</v>
      </c>
      <c r="C3" s="41"/>
      <c r="D3" s="41"/>
      <c r="E3" s="41"/>
      <c r="F3" s="41"/>
    </row>
    <row r="4" spans="2:8" x14ac:dyDescent="0.25">
      <c r="B4" s="1" t="s">
        <v>49</v>
      </c>
      <c r="C4" s="15" t="s">
        <v>0</v>
      </c>
      <c r="D4" s="15" t="s">
        <v>6</v>
      </c>
      <c r="E4" s="5" t="s">
        <v>1</v>
      </c>
      <c r="F4" s="5" t="s">
        <v>2</v>
      </c>
    </row>
    <row r="5" spans="2:8" x14ac:dyDescent="0.25">
      <c r="B5" s="3" t="s">
        <v>16</v>
      </c>
      <c r="C5" s="2">
        <v>1</v>
      </c>
      <c r="D5" s="2">
        <v>1</v>
      </c>
      <c r="E5" s="29">
        <f>D23</f>
        <v>0</v>
      </c>
      <c r="F5" s="4">
        <f t="shared" ref="F5:F8" si="0">C5*D5*E5</f>
        <v>0</v>
      </c>
    </row>
    <row r="6" spans="2:8" x14ac:dyDescent="0.25">
      <c r="B6" s="3" t="s">
        <v>17</v>
      </c>
      <c r="C6" s="2">
        <v>1</v>
      </c>
      <c r="D6" s="2">
        <v>1</v>
      </c>
      <c r="E6" s="29">
        <f>C33+D33</f>
        <v>0</v>
      </c>
      <c r="F6" s="4">
        <f t="shared" si="0"/>
        <v>0</v>
      </c>
    </row>
    <row r="7" spans="2:8" x14ac:dyDescent="0.25">
      <c r="B7" s="3" t="s">
        <v>18</v>
      </c>
      <c r="C7" s="2">
        <v>1</v>
      </c>
      <c r="D7" s="2">
        <v>1</v>
      </c>
      <c r="E7" s="29">
        <f>D37</f>
        <v>0</v>
      </c>
      <c r="F7" s="4">
        <f t="shared" si="0"/>
        <v>0</v>
      </c>
    </row>
    <row r="8" spans="2:8" x14ac:dyDescent="0.25">
      <c r="B8" s="3" t="s">
        <v>22</v>
      </c>
      <c r="C8" s="2">
        <v>1</v>
      </c>
      <c r="D8" s="2">
        <v>1</v>
      </c>
      <c r="E8" s="29">
        <f>D41</f>
        <v>0</v>
      </c>
      <c r="F8" s="4">
        <f t="shared" si="0"/>
        <v>0</v>
      </c>
    </row>
    <row r="9" spans="2:8" x14ac:dyDescent="0.25">
      <c r="B9" s="1" t="s">
        <v>47</v>
      </c>
      <c r="C9" s="2"/>
      <c r="D9" s="2"/>
      <c r="E9" s="4"/>
      <c r="F9" s="5">
        <f>SUM(F5:F8)</f>
        <v>0</v>
      </c>
    </row>
    <row r="10" spans="2:8" x14ac:dyDescent="0.25">
      <c r="E10" s="6"/>
      <c r="F10" s="6"/>
    </row>
    <row r="11" spans="2:8" x14ac:dyDescent="0.25">
      <c r="B11" s="28" t="s">
        <v>56</v>
      </c>
      <c r="C11" s="28"/>
      <c r="D11" s="28"/>
    </row>
    <row r="12" spans="2:8" x14ac:dyDescent="0.25">
      <c r="B12" s="15" t="s">
        <v>57</v>
      </c>
      <c r="C12" s="15" t="s">
        <v>58</v>
      </c>
      <c r="D12" s="15" t="s">
        <v>49</v>
      </c>
      <c r="E12" s="31" t="s">
        <v>31</v>
      </c>
      <c r="F12" s="31" t="s">
        <v>32</v>
      </c>
      <c r="G12" s="31" t="s">
        <v>33</v>
      </c>
      <c r="H12" s="31" t="s">
        <v>34</v>
      </c>
    </row>
    <row r="13" spans="2:8" x14ac:dyDescent="0.25">
      <c r="B13" s="24">
        <v>1</v>
      </c>
      <c r="C13" s="26"/>
      <c r="D13" s="33"/>
      <c r="E13" s="4">
        <v>-100000</v>
      </c>
      <c r="F13" s="4">
        <v>-50000</v>
      </c>
      <c r="G13" s="4">
        <v>-10000</v>
      </c>
      <c r="H13" s="4">
        <v>50000</v>
      </c>
    </row>
    <row r="14" spans="2:8" x14ac:dyDescent="0.25">
      <c r="B14" s="24">
        <v>2</v>
      </c>
      <c r="C14" s="26"/>
      <c r="D14" s="33"/>
      <c r="E14" s="4">
        <v>-100000</v>
      </c>
      <c r="F14" s="4">
        <v>-50000</v>
      </c>
      <c r="G14" s="4">
        <v>-10000</v>
      </c>
      <c r="H14" s="4">
        <v>50000</v>
      </c>
    </row>
    <row r="15" spans="2:8" x14ac:dyDescent="0.25">
      <c r="B15" s="24">
        <v>3</v>
      </c>
      <c r="C15" s="26"/>
      <c r="D15" s="33"/>
      <c r="E15" s="4">
        <v>-100000</v>
      </c>
      <c r="F15" s="4">
        <v>-50000</v>
      </c>
      <c r="G15" s="4">
        <v>-10000</v>
      </c>
      <c r="H15" s="4">
        <v>50000</v>
      </c>
    </row>
    <row r="16" spans="2:8" x14ac:dyDescent="0.25">
      <c r="B16" s="24">
        <v>4</v>
      </c>
      <c r="C16" s="26"/>
      <c r="D16" s="33"/>
      <c r="E16" s="4">
        <v>-100000</v>
      </c>
      <c r="F16" s="4">
        <v>-50000</v>
      </c>
      <c r="G16" s="4">
        <v>-10000</v>
      </c>
      <c r="H16" s="4">
        <v>50000</v>
      </c>
    </row>
    <row r="17" spans="2:13" x14ac:dyDescent="0.25">
      <c r="B17" s="24">
        <v>5</v>
      </c>
      <c r="C17" s="26"/>
      <c r="D17" s="33"/>
      <c r="E17" s="4">
        <v>-100000</v>
      </c>
      <c r="F17" s="4">
        <v>-50000</v>
      </c>
      <c r="G17" s="4">
        <v>-10000</v>
      </c>
      <c r="H17" s="4">
        <v>50000</v>
      </c>
    </row>
    <row r="18" spans="2:13" x14ac:dyDescent="0.25">
      <c r="B18" s="24">
        <v>6</v>
      </c>
      <c r="C18" s="26"/>
      <c r="D18" s="33"/>
      <c r="E18" s="4">
        <v>-100000</v>
      </c>
      <c r="F18" s="4">
        <v>-50000</v>
      </c>
      <c r="G18" s="4">
        <v>-10000</v>
      </c>
      <c r="H18" s="4">
        <v>50000</v>
      </c>
    </row>
    <row r="19" spans="2:13" x14ac:dyDescent="0.25">
      <c r="B19" s="24">
        <v>7</v>
      </c>
      <c r="C19" s="26"/>
      <c r="D19" s="33"/>
      <c r="E19" s="4">
        <v>-100000</v>
      </c>
      <c r="F19" s="4">
        <v>-50000</v>
      </c>
      <c r="G19" s="4">
        <v>-10000</v>
      </c>
      <c r="H19" s="4">
        <v>50000</v>
      </c>
    </row>
    <row r="20" spans="2:13" x14ac:dyDescent="0.25">
      <c r="B20" s="24">
        <v>8</v>
      </c>
      <c r="C20" s="26"/>
      <c r="D20" s="33"/>
      <c r="E20" s="4">
        <v>-100000</v>
      </c>
      <c r="F20" s="4">
        <v>-50000</v>
      </c>
      <c r="G20" s="4">
        <v>-10000</v>
      </c>
      <c r="H20" s="4">
        <v>50000</v>
      </c>
    </row>
    <row r="21" spans="2:13" x14ac:dyDescent="0.25">
      <c r="B21" s="24">
        <v>9</v>
      </c>
      <c r="C21" s="26"/>
      <c r="D21" s="33"/>
      <c r="E21" s="4">
        <v>-100000</v>
      </c>
      <c r="F21" s="4">
        <v>-50000</v>
      </c>
      <c r="G21" s="4">
        <v>-10000</v>
      </c>
      <c r="H21" s="4">
        <v>50000</v>
      </c>
    </row>
    <row r="22" spans="2:13" x14ac:dyDescent="0.25">
      <c r="B22" s="24">
        <v>10</v>
      </c>
      <c r="C22" s="26"/>
      <c r="D22" s="33"/>
      <c r="E22" s="4">
        <v>-100000</v>
      </c>
      <c r="F22" s="4">
        <v>-50000</v>
      </c>
      <c r="G22" s="4">
        <v>-10000</v>
      </c>
      <c r="H22" s="4">
        <v>50000</v>
      </c>
    </row>
    <row r="23" spans="2:13" x14ac:dyDescent="0.25">
      <c r="B23" s="15" t="s">
        <v>50</v>
      </c>
      <c r="C23" s="15"/>
      <c r="D23" s="5">
        <f>SUM(D13:D22)</f>
        <v>0</v>
      </c>
    </row>
    <row r="25" spans="2:13" x14ac:dyDescent="0.25">
      <c r="B25" s="28" t="s">
        <v>59</v>
      </c>
      <c r="C25" s="28"/>
      <c r="D25" s="28"/>
    </row>
    <row r="26" spans="2:13" x14ac:dyDescent="0.25">
      <c r="B26" s="15" t="s">
        <v>66</v>
      </c>
      <c r="C26" s="15" t="s">
        <v>67</v>
      </c>
      <c r="D26" s="15" t="s">
        <v>68</v>
      </c>
      <c r="E26" s="31" t="s">
        <v>29</v>
      </c>
      <c r="F26" s="31" t="s">
        <v>30</v>
      </c>
      <c r="G26" s="31" t="s">
        <v>41</v>
      </c>
      <c r="K26" s="30"/>
      <c r="L26" s="30"/>
      <c r="M26" s="30"/>
    </row>
    <row r="27" spans="2:13" x14ac:dyDescent="0.25">
      <c r="B27" s="2" t="s">
        <v>60</v>
      </c>
      <c r="C27" s="27"/>
      <c r="D27" s="27"/>
      <c r="E27" s="4">
        <v>-100000</v>
      </c>
      <c r="F27" s="4">
        <v>-20000</v>
      </c>
      <c r="G27" s="4">
        <v>50000</v>
      </c>
    </row>
    <row r="28" spans="2:13" x14ac:dyDescent="0.25">
      <c r="B28" s="2" t="s">
        <v>61</v>
      </c>
      <c r="C28" s="27"/>
      <c r="D28" s="27"/>
      <c r="E28" s="4">
        <v>-100000</v>
      </c>
      <c r="F28" s="4">
        <v>-20000</v>
      </c>
      <c r="G28" s="4">
        <v>50000</v>
      </c>
    </row>
    <row r="29" spans="2:13" x14ac:dyDescent="0.25">
      <c r="B29" s="2" t="s">
        <v>62</v>
      </c>
      <c r="C29" s="27"/>
      <c r="D29" s="27"/>
      <c r="E29" s="4">
        <v>-100000</v>
      </c>
      <c r="F29" s="4">
        <v>-20000</v>
      </c>
      <c r="G29" s="4">
        <v>50000</v>
      </c>
    </row>
    <row r="30" spans="2:13" x14ac:dyDescent="0.25">
      <c r="B30" s="2" t="s">
        <v>63</v>
      </c>
      <c r="C30" s="27"/>
      <c r="D30" s="27"/>
      <c r="E30" s="4">
        <v>-100000</v>
      </c>
      <c r="F30" s="4">
        <v>-20000</v>
      </c>
      <c r="G30" s="4">
        <v>50000</v>
      </c>
    </row>
    <row r="31" spans="2:13" x14ac:dyDescent="0.25">
      <c r="B31" s="2" t="s">
        <v>64</v>
      </c>
      <c r="C31" s="27"/>
      <c r="D31" s="27"/>
      <c r="E31" s="4">
        <v>-100000</v>
      </c>
      <c r="F31" s="4">
        <v>-20000</v>
      </c>
      <c r="G31" s="4">
        <v>50000</v>
      </c>
    </row>
    <row r="32" spans="2:13" x14ac:dyDescent="0.25">
      <c r="B32" s="2" t="s">
        <v>65</v>
      </c>
      <c r="C32" s="27"/>
      <c r="D32" s="27"/>
      <c r="E32" s="4">
        <v>-100000</v>
      </c>
      <c r="F32" s="4">
        <v>-20000</v>
      </c>
      <c r="G32" s="4">
        <v>50000</v>
      </c>
    </row>
    <row r="33" spans="2:8" x14ac:dyDescent="0.25">
      <c r="B33" s="15" t="s">
        <v>50</v>
      </c>
      <c r="C33" s="5">
        <f>SUM(C27:C32)</f>
        <v>0</v>
      </c>
      <c r="D33" s="5">
        <f>SUM(D27:D32)</f>
        <v>0</v>
      </c>
    </row>
    <row r="35" spans="2:8" x14ac:dyDescent="0.25">
      <c r="B35" s="25"/>
      <c r="C35" s="28" t="s">
        <v>69</v>
      </c>
      <c r="D35" s="28"/>
    </row>
    <row r="36" spans="2:8" x14ac:dyDescent="0.25">
      <c r="C36" s="15" t="s">
        <v>58</v>
      </c>
      <c r="D36" s="26"/>
      <c r="E36" s="32" t="s">
        <v>31</v>
      </c>
      <c r="F36" s="32" t="s">
        <v>32</v>
      </c>
      <c r="G36" s="32" t="s">
        <v>33</v>
      </c>
      <c r="H36" s="32" t="s">
        <v>34</v>
      </c>
    </row>
    <row r="37" spans="2:8" x14ac:dyDescent="0.25">
      <c r="C37" s="15" t="s">
        <v>49</v>
      </c>
      <c r="D37" s="33"/>
      <c r="E37" s="4">
        <v>-500000</v>
      </c>
      <c r="F37" s="4">
        <v>-250000</v>
      </c>
      <c r="G37" s="4">
        <v>-50000</v>
      </c>
      <c r="H37" s="4">
        <v>250000</v>
      </c>
    </row>
    <row r="39" spans="2:8" x14ac:dyDescent="0.25">
      <c r="C39" s="28" t="s">
        <v>70</v>
      </c>
      <c r="D39" s="28"/>
    </row>
    <row r="40" spans="2:8" x14ac:dyDescent="0.25">
      <c r="C40" s="15" t="s">
        <v>58</v>
      </c>
      <c r="D40" s="26"/>
      <c r="E40" s="32" t="s">
        <v>31</v>
      </c>
      <c r="F40" s="32" t="s">
        <v>32</v>
      </c>
      <c r="G40" s="32" t="s">
        <v>33</v>
      </c>
      <c r="H40" s="32" t="s">
        <v>34</v>
      </c>
    </row>
    <row r="41" spans="2:8" x14ac:dyDescent="0.25">
      <c r="C41" s="15" t="s">
        <v>49</v>
      </c>
      <c r="D41" s="33"/>
      <c r="E41" s="4">
        <v>-500000</v>
      </c>
      <c r="F41" s="4">
        <v>-250000</v>
      </c>
      <c r="G41" s="4">
        <v>-50000</v>
      </c>
      <c r="H41" s="4">
        <v>250000</v>
      </c>
    </row>
  </sheetData>
  <mergeCells count="2">
    <mergeCell ref="B1:F1"/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5</vt:i4>
      </vt:variant>
    </vt:vector>
  </HeadingPairs>
  <TitlesOfParts>
    <vt:vector size="5" baseType="lpstr">
      <vt:lpstr>Information</vt:lpstr>
      <vt:lpstr>1.Sammanställning</vt:lpstr>
      <vt:lpstr>2.Målmiljö &amp; licenser</vt:lpstr>
      <vt:lpstr>3.Uppstartsprojekt &amp; konsulter</vt:lpstr>
      <vt:lpstr>4.Tilldelningskriterier</vt:lpstr>
    </vt:vector>
  </TitlesOfParts>
  <Company>Lunds kommun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Jimmy Jansson</dc:creator>
  <cp:lastModifiedBy>Peter Lindquist</cp:lastModifiedBy>
  <dcterms:created xsi:type="dcterms:W3CDTF">2019-01-29T14:30:59Z</dcterms:created>
  <dcterms:modified xsi:type="dcterms:W3CDTF">2019-02-07T14:49:36Z</dcterms:modified>
</cp:coreProperties>
</file>